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ajohnston/Box Sync/Aurora (lkjohnston@uchicago.edu)/Panel Design/"/>
    </mc:Choice>
  </mc:AlternateContent>
  <xr:revisionPtr revIDLastSave="0" documentId="13_ncr:1_{FC4C5965-8739-A64C-9A4D-0EDC77559A9F}" xr6:coauthVersionLast="36" xr6:coauthVersionMax="36" xr10:uidLastSave="{00000000-0000-0000-0000-000000000000}"/>
  <bookViews>
    <workbookView xWindow="3000" yWindow="1600" windowWidth="28000" windowHeight="16820" xr2:uid="{1BDEE709-6F39-3948-AD88-FBCB6058086D}"/>
  </bookViews>
  <sheets>
    <sheet name="Perpetrators and victims" sheetId="2" r:id="rId1"/>
    <sheet name="Sheet1" sheetId="1" r:id="rId2"/>
  </sheets>
  <definedNames>
    <definedName name="_xlnm._FilterDatabase" localSheetId="1" hidden="1">Sheet1!$A$1:$AH$34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" i="1" l="1"/>
  <c r="AG3" i="1"/>
  <c r="AH3" i="1"/>
  <c r="AF19" i="1"/>
  <c r="AG19" i="1"/>
  <c r="AH19" i="1"/>
  <c r="AF28" i="1"/>
  <c r="AG28" i="1"/>
  <c r="AH28" i="1"/>
  <c r="AF14" i="1"/>
  <c r="AG14" i="1"/>
  <c r="AH14" i="1"/>
  <c r="AF4" i="1"/>
  <c r="AG4" i="1"/>
  <c r="AH4" i="1"/>
  <c r="AF15" i="1"/>
  <c r="AG15" i="1"/>
  <c r="AH15" i="1"/>
  <c r="AF16" i="1"/>
  <c r="AG16" i="1"/>
  <c r="AH16" i="1"/>
  <c r="AF11" i="1"/>
  <c r="AG11" i="1"/>
  <c r="AH11" i="1"/>
  <c r="AF21" i="1"/>
  <c r="AG21" i="1"/>
  <c r="AH21" i="1"/>
  <c r="AF7" i="1"/>
  <c r="AG7" i="1"/>
  <c r="AH7" i="1"/>
  <c r="AF8" i="1"/>
  <c r="AG8" i="1"/>
  <c r="AH8" i="1"/>
  <c r="AF22" i="1"/>
  <c r="AG22" i="1"/>
  <c r="AH22" i="1"/>
  <c r="AF17" i="1"/>
  <c r="AG17" i="1"/>
  <c r="AH17" i="1"/>
  <c r="AF23" i="1"/>
  <c r="AG23" i="1"/>
  <c r="AH23" i="1"/>
  <c r="AF20" i="1"/>
  <c r="AG20" i="1"/>
  <c r="AH20" i="1"/>
  <c r="AF18" i="1"/>
  <c r="AG18" i="1"/>
  <c r="AH18" i="1"/>
  <c r="AF12" i="1"/>
  <c r="AG12" i="1"/>
  <c r="AH12" i="1"/>
  <c r="AF13" i="1"/>
  <c r="AG13" i="1"/>
  <c r="AH13" i="1"/>
  <c r="AF5" i="1"/>
  <c r="AG5" i="1"/>
  <c r="AH5" i="1"/>
  <c r="AF9" i="1"/>
  <c r="AG9" i="1"/>
  <c r="AH9" i="1"/>
  <c r="AF26" i="1"/>
  <c r="AG26" i="1"/>
  <c r="AH26" i="1"/>
  <c r="AF29" i="1"/>
  <c r="AG29" i="1"/>
  <c r="AH29" i="1"/>
  <c r="AF30" i="1"/>
  <c r="AG30" i="1"/>
  <c r="AH30" i="1"/>
  <c r="AF31" i="1"/>
  <c r="AG31" i="1"/>
  <c r="AH31" i="1"/>
  <c r="AF27" i="1"/>
  <c r="AG27" i="1"/>
  <c r="AH27" i="1"/>
  <c r="AF25" i="1"/>
  <c r="AG25" i="1"/>
  <c r="AH25" i="1"/>
  <c r="AF24" i="1"/>
  <c r="AG24" i="1"/>
  <c r="AH24" i="1"/>
  <c r="AF6" i="1"/>
  <c r="AG6" i="1"/>
  <c r="AH6" i="1"/>
  <c r="AF10" i="1"/>
  <c r="AG10" i="1"/>
  <c r="AH10" i="1"/>
  <c r="AH2" i="1"/>
  <c r="AG2" i="1"/>
  <c r="AF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B34" i="1"/>
  <c r="B33" i="1"/>
  <c r="B32" i="1"/>
</calcChain>
</file>

<file path=xl/sharedStrings.xml><?xml version="1.0" encoding="utf-8"?>
<sst xmlns="http://schemas.openxmlformats.org/spreadsheetml/2006/main" count="139" uniqueCount="43">
  <si>
    <t>TABLE3.1</t>
  </si>
  <si>
    <t>BUV395</t>
  </si>
  <si>
    <t>BUV496</t>
  </si>
  <si>
    <t>BUV563</t>
  </si>
  <si>
    <t>BUV661</t>
  </si>
  <si>
    <t>BUV737</t>
  </si>
  <si>
    <t>BUV805</t>
  </si>
  <si>
    <t>BV421</t>
  </si>
  <si>
    <t>Super Bright 436</t>
  </si>
  <si>
    <t>eFluor 450</t>
  </si>
  <si>
    <t>BV480</t>
  </si>
  <si>
    <t>BV510</t>
  </si>
  <si>
    <t>BV570</t>
  </si>
  <si>
    <t>BV605</t>
  </si>
  <si>
    <t>BV650</t>
  </si>
  <si>
    <t>BV711</t>
  </si>
  <si>
    <t>BV750</t>
  </si>
  <si>
    <t>BV785</t>
  </si>
  <si>
    <t>BB515</t>
  </si>
  <si>
    <t>Alexa Fluor 488</t>
  </si>
  <si>
    <t>Alexa Fluor 532</t>
  </si>
  <si>
    <t>PerCP-Cy5.5</t>
  </si>
  <si>
    <t>PerCP-eFluor 710</t>
  </si>
  <si>
    <t>PE</t>
  </si>
  <si>
    <t>PE-Dazzle594</t>
  </si>
  <si>
    <t>PE-Cy5</t>
  </si>
  <si>
    <t>PE-Cy7</t>
  </si>
  <si>
    <t>APC</t>
  </si>
  <si>
    <t>Alexa Fluor 647</t>
  </si>
  <si>
    <t>Alexa Fluor 700</t>
  </si>
  <si>
    <t>APC-Fire 750</t>
  </si>
  <si>
    <t>Victim (&gt;0%)</t>
  </si>
  <si>
    <t>Victim (&gt;30%)</t>
  </si>
  <si>
    <t>Victim (&gt;50%)</t>
  </si>
  <si>
    <t>Perpetrator (&gt;0%)</t>
  </si>
  <si>
    <t>Perpetrator (&gt;30%)</t>
  </si>
  <si>
    <t>Perpetrator (&gt;50%)</t>
  </si>
  <si>
    <t>Numbers represent the number of red/pink boxes in the panel design spread matrix. The values were counted from the actual values (see second excel sheet).</t>
  </si>
  <si>
    <t>Perpetrators cause spreading in other channels.</t>
  </si>
  <si>
    <t>Victims are susceptible to spreading from other fluorophores.</t>
  </si>
  <si>
    <t>Do not put highly and widely expressed markers on perpetrators with high values. Instead, assign low and/or rarely expressed markers.</t>
  </si>
  <si>
    <t>Do not put low expressed markers on victims with high values</t>
  </si>
  <si>
    <t>Thank you to Ryan Duggan for this tool.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</si>
</sst>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Percent" xfId="1" builtinId="5"/>
  </cellStyles>
  <dxfs count="2">
    <dxf>
      <fill>
        <patternFill>
          <bgColor theme="1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84399-FC83-0449-81D5-3DE5079F8D8A}">
  <dimension ref="A2:I40"/>
  <sheetViews>
    <sheetView tabSelected="1" workbookViewId="0">
      <selection activeCell="F36" sqref="F36:I36"/>
    </sheetView>
  </sheetViews>
  <sheetFormatPr baseColWidth="10" defaultRowHeight="16" x14ac:dyDescent="0.2"/>
  <cols>
    <col min="1" max="1" width="17.33203125" customWidth="1"/>
    <col min="6" max="6" width="15.1640625" bestFit="1" customWidth="1"/>
    <col min="7" max="7" width="10.6640625" customWidth="1"/>
    <col min="8" max="8" width="8" customWidth="1"/>
    <col min="9" max="9" width="8.33203125" customWidth="1"/>
  </cols>
  <sheetData>
    <row r="2" spans="1:9" ht="33" customHeight="1" x14ac:dyDescent="0.2">
      <c r="B2" s="9" t="s">
        <v>34</v>
      </c>
      <c r="C2" s="9" t="s">
        <v>35</v>
      </c>
      <c r="D2" s="9" t="s">
        <v>36</v>
      </c>
      <c r="E2" s="9"/>
      <c r="F2" s="9"/>
      <c r="G2" s="9" t="s">
        <v>31</v>
      </c>
      <c r="H2" s="9" t="s">
        <v>32</v>
      </c>
      <c r="I2" s="9" t="s">
        <v>33</v>
      </c>
    </row>
    <row r="3" spans="1:9" ht="17" x14ac:dyDescent="0.2">
      <c r="A3" s="3" t="s">
        <v>19</v>
      </c>
      <c r="B3" s="7">
        <v>3</v>
      </c>
      <c r="C3" s="7">
        <v>2</v>
      </c>
      <c r="D3" s="7">
        <v>1</v>
      </c>
      <c r="F3" s="8" t="s">
        <v>19</v>
      </c>
      <c r="G3" s="7">
        <v>9</v>
      </c>
      <c r="H3" s="7">
        <v>5</v>
      </c>
      <c r="I3" s="7">
        <v>3</v>
      </c>
    </row>
    <row r="4" spans="1:9" ht="17" x14ac:dyDescent="0.2">
      <c r="A4" s="3" t="s">
        <v>20</v>
      </c>
      <c r="B4" s="7">
        <v>2</v>
      </c>
      <c r="C4" s="7">
        <v>0</v>
      </c>
      <c r="D4" s="7">
        <v>0</v>
      </c>
      <c r="F4" s="8" t="s">
        <v>20</v>
      </c>
      <c r="G4" s="7">
        <v>10</v>
      </c>
      <c r="H4" s="7">
        <v>7</v>
      </c>
      <c r="I4" s="7">
        <v>4</v>
      </c>
    </row>
    <row r="5" spans="1:9" ht="17" x14ac:dyDescent="0.2">
      <c r="A5" s="3" t="s">
        <v>28</v>
      </c>
      <c r="B5" s="7">
        <v>8</v>
      </c>
      <c r="C5" s="7">
        <v>5</v>
      </c>
      <c r="D5" s="7">
        <v>3</v>
      </c>
      <c r="F5" s="8" t="s">
        <v>28</v>
      </c>
      <c r="G5" s="7">
        <v>13</v>
      </c>
      <c r="H5" s="7">
        <v>3</v>
      </c>
      <c r="I5" s="7">
        <v>3</v>
      </c>
    </row>
    <row r="6" spans="1:9" ht="17" x14ac:dyDescent="0.2">
      <c r="A6" s="3" t="s">
        <v>29</v>
      </c>
      <c r="B6" s="7">
        <v>9</v>
      </c>
      <c r="C6" s="7">
        <v>0</v>
      </c>
      <c r="D6" s="7">
        <v>0</v>
      </c>
      <c r="F6" s="8" t="s">
        <v>29</v>
      </c>
      <c r="G6" s="7">
        <v>13</v>
      </c>
      <c r="H6" s="7">
        <v>9</v>
      </c>
      <c r="I6" s="7">
        <v>7</v>
      </c>
    </row>
    <row r="7" spans="1:9" ht="17" x14ac:dyDescent="0.2">
      <c r="A7" s="3" t="s">
        <v>27</v>
      </c>
      <c r="B7" s="7">
        <v>12</v>
      </c>
      <c r="C7" s="7">
        <v>6</v>
      </c>
      <c r="D7" s="7">
        <v>5</v>
      </c>
      <c r="F7" s="8" t="s">
        <v>27</v>
      </c>
      <c r="G7" s="7">
        <v>12</v>
      </c>
      <c r="H7" s="7">
        <v>3</v>
      </c>
      <c r="I7" s="7">
        <v>3</v>
      </c>
    </row>
    <row r="8" spans="1:9" ht="17" x14ac:dyDescent="0.2">
      <c r="A8" s="3" t="s">
        <v>30</v>
      </c>
      <c r="B8" s="7">
        <v>4</v>
      </c>
      <c r="C8" s="7">
        <v>1</v>
      </c>
      <c r="D8" s="7">
        <v>0</v>
      </c>
      <c r="F8" s="8" t="s">
        <v>30</v>
      </c>
      <c r="G8" s="7">
        <v>11</v>
      </c>
      <c r="H8" s="7">
        <v>2</v>
      </c>
      <c r="I8" s="7">
        <v>0</v>
      </c>
    </row>
    <row r="9" spans="1:9" ht="17" x14ac:dyDescent="0.2">
      <c r="A9" s="3" t="s">
        <v>18</v>
      </c>
      <c r="B9" s="7">
        <v>6</v>
      </c>
      <c r="C9" s="7">
        <v>2</v>
      </c>
      <c r="D9" s="7">
        <v>2</v>
      </c>
      <c r="F9" s="8" t="s">
        <v>18</v>
      </c>
      <c r="G9" s="7">
        <v>7</v>
      </c>
      <c r="H9" s="7">
        <v>4</v>
      </c>
      <c r="I9" s="7">
        <v>2</v>
      </c>
    </row>
    <row r="10" spans="1:9" ht="17" x14ac:dyDescent="0.2">
      <c r="A10" s="3" t="s">
        <v>1</v>
      </c>
      <c r="B10" s="7">
        <v>1</v>
      </c>
      <c r="C10" s="7">
        <v>0</v>
      </c>
      <c r="D10" s="7">
        <v>0</v>
      </c>
      <c r="F10" s="8" t="s">
        <v>1</v>
      </c>
      <c r="G10" s="7">
        <v>19</v>
      </c>
      <c r="H10" s="7">
        <v>0</v>
      </c>
      <c r="I10" s="7">
        <v>0</v>
      </c>
    </row>
    <row r="11" spans="1:9" ht="17" x14ac:dyDescent="0.2">
      <c r="A11" s="3" t="s">
        <v>2</v>
      </c>
      <c r="B11" s="7">
        <v>8</v>
      </c>
      <c r="C11" s="7">
        <v>0</v>
      </c>
      <c r="D11" s="7">
        <v>0</v>
      </c>
      <c r="F11" s="8" t="s">
        <v>2</v>
      </c>
      <c r="G11" s="7">
        <v>2</v>
      </c>
      <c r="H11" s="7">
        <v>0</v>
      </c>
      <c r="I11" s="7">
        <v>0</v>
      </c>
    </row>
    <row r="12" spans="1:9" ht="17" x14ac:dyDescent="0.2">
      <c r="A12" s="3" t="s">
        <v>3</v>
      </c>
      <c r="B12" s="7">
        <v>13</v>
      </c>
      <c r="C12" s="7">
        <v>4</v>
      </c>
      <c r="D12" s="7">
        <v>2</v>
      </c>
      <c r="F12" s="8" t="s">
        <v>3</v>
      </c>
      <c r="G12" s="7">
        <v>3</v>
      </c>
      <c r="H12" s="7">
        <v>0</v>
      </c>
      <c r="I12" s="7">
        <v>0</v>
      </c>
    </row>
    <row r="13" spans="1:9" ht="17" x14ac:dyDescent="0.2">
      <c r="A13" s="3" t="s">
        <v>4</v>
      </c>
      <c r="B13" s="7">
        <v>15</v>
      </c>
      <c r="C13" s="7">
        <v>8</v>
      </c>
      <c r="D13" s="7">
        <v>7</v>
      </c>
      <c r="F13" s="8" t="s">
        <v>4</v>
      </c>
      <c r="G13" s="7">
        <v>6</v>
      </c>
      <c r="H13" s="7">
        <v>3</v>
      </c>
      <c r="I13" s="7">
        <v>0</v>
      </c>
    </row>
    <row r="14" spans="1:9" ht="17" x14ac:dyDescent="0.2">
      <c r="A14" s="3" t="s">
        <v>5</v>
      </c>
      <c r="B14" s="7">
        <v>11</v>
      </c>
      <c r="C14" s="7">
        <v>3</v>
      </c>
      <c r="D14" s="7">
        <v>2</v>
      </c>
      <c r="F14" s="8" t="s">
        <v>5</v>
      </c>
      <c r="G14" s="7">
        <v>17</v>
      </c>
      <c r="H14" s="7">
        <v>7</v>
      </c>
      <c r="I14" s="7">
        <v>4</v>
      </c>
    </row>
    <row r="15" spans="1:9" ht="17" x14ac:dyDescent="0.2">
      <c r="A15" s="3" t="s">
        <v>6</v>
      </c>
      <c r="B15" s="7">
        <v>6</v>
      </c>
      <c r="C15" s="7">
        <v>0</v>
      </c>
      <c r="D15" s="7">
        <v>0</v>
      </c>
      <c r="F15" s="8" t="s">
        <v>6</v>
      </c>
      <c r="G15" s="7">
        <v>15</v>
      </c>
      <c r="H15" s="7">
        <v>8</v>
      </c>
      <c r="I15" s="7">
        <v>6</v>
      </c>
    </row>
    <row r="16" spans="1:9" ht="17" x14ac:dyDescent="0.2">
      <c r="A16" s="3" t="s">
        <v>7</v>
      </c>
      <c r="B16" s="7">
        <v>6</v>
      </c>
      <c r="C16" s="7">
        <v>3</v>
      </c>
      <c r="D16" s="7">
        <v>2</v>
      </c>
      <c r="F16" s="8" t="s">
        <v>7</v>
      </c>
      <c r="G16" s="7">
        <v>7</v>
      </c>
      <c r="H16" s="7">
        <v>2</v>
      </c>
      <c r="I16" s="7">
        <v>1</v>
      </c>
    </row>
    <row r="17" spans="1:9" ht="17" x14ac:dyDescent="0.2">
      <c r="A17" s="3" t="s">
        <v>10</v>
      </c>
      <c r="B17" s="7">
        <v>12</v>
      </c>
      <c r="C17" s="7">
        <v>5</v>
      </c>
      <c r="D17" s="7">
        <v>0</v>
      </c>
      <c r="F17" s="8" t="s">
        <v>10</v>
      </c>
      <c r="G17" s="7">
        <v>5</v>
      </c>
      <c r="H17" s="7">
        <v>2</v>
      </c>
      <c r="I17" s="7">
        <v>0</v>
      </c>
    </row>
    <row r="18" spans="1:9" ht="17" x14ac:dyDescent="0.2">
      <c r="A18" s="3" t="s">
        <v>11</v>
      </c>
      <c r="B18" s="7">
        <v>9</v>
      </c>
      <c r="C18" s="7">
        <v>1</v>
      </c>
      <c r="D18" s="7">
        <v>0</v>
      </c>
      <c r="F18" s="8" t="s">
        <v>11</v>
      </c>
      <c r="G18" s="7">
        <v>20</v>
      </c>
      <c r="H18" s="7">
        <v>1</v>
      </c>
      <c r="I18" s="7">
        <v>0</v>
      </c>
    </row>
    <row r="19" spans="1:9" ht="17" x14ac:dyDescent="0.2">
      <c r="A19" s="3" t="s">
        <v>12</v>
      </c>
      <c r="B19" s="7">
        <v>10</v>
      </c>
      <c r="C19" s="7">
        <v>1</v>
      </c>
      <c r="D19" s="7">
        <v>0</v>
      </c>
      <c r="F19" s="8" t="s">
        <v>12</v>
      </c>
      <c r="G19" s="7">
        <v>10</v>
      </c>
      <c r="H19" s="7">
        <v>3</v>
      </c>
      <c r="I19" s="7">
        <v>1</v>
      </c>
    </row>
    <row r="20" spans="1:9" ht="17" x14ac:dyDescent="0.2">
      <c r="A20" s="3" t="s">
        <v>13</v>
      </c>
      <c r="B20" s="7">
        <v>20</v>
      </c>
      <c r="C20" s="7">
        <v>5</v>
      </c>
      <c r="D20" s="7">
        <v>1</v>
      </c>
      <c r="F20" s="8" t="s">
        <v>13</v>
      </c>
      <c r="G20" s="7">
        <v>8</v>
      </c>
      <c r="H20" s="7">
        <v>3</v>
      </c>
      <c r="I20" s="7">
        <v>0</v>
      </c>
    </row>
    <row r="21" spans="1:9" ht="17" x14ac:dyDescent="0.2">
      <c r="A21" s="3" t="s">
        <v>14</v>
      </c>
      <c r="B21" s="7">
        <v>18</v>
      </c>
      <c r="C21" s="7">
        <v>3</v>
      </c>
      <c r="D21" s="7">
        <v>0</v>
      </c>
      <c r="F21" s="8" t="s">
        <v>14</v>
      </c>
      <c r="G21" s="7">
        <v>12</v>
      </c>
      <c r="H21" s="7">
        <v>4</v>
      </c>
      <c r="I21" s="7">
        <v>2</v>
      </c>
    </row>
    <row r="22" spans="1:9" ht="17" x14ac:dyDescent="0.2">
      <c r="A22" s="3" t="s">
        <v>15</v>
      </c>
      <c r="B22" s="7">
        <v>15</v>
      </c>
      <c r="C22" s="7">
        <v>5</v>
      </c>
      <c r="D22" s="7">
        <v>5</v>
      </c>
      <c r="F22" s="8" t="s">
        <v>15</v>
      </c>
      <c r="G22" s="7">
        <v>12</v>
      </c>
      <c r="H22" s="7">
        <v>4</v>
      </c>
      <c r="I22" s="7">
        <v>3</v>
      </c>
    </row>
    <row r="23" spans="1:9" ht="17" x14ac:dyDescent="0.2">
      <c r="A23" s="3" t="s">
        <v>16</v>
      </c>
      <c r="B23" s="7">
        <v>9</v>
      </c>
      <c r="C23" s="7">
        <v>4</v>
      </c>
      <c r="D23" s="7">
        <v>3</v>
      </c>
      <c r="F23" s="8" t="s">
        <v>16</v>
      </c>
      <c r="G23" s="7">
        <v>12</v>
      </c>
      <c r="H23" s="7">
        <v>5</v>
      </c>
      <c r="I23" s="7">
        <v>2</v>
      </c>
    </row>
    <row r="24" spans="1:9" ht="17" x14ac:dyDescent="0.2">
      <c r="A24" s="3" t="s">
        <v>17</v>
      </c>
      <c r="B24" s="7">
        <v>10</v>
      </c>
      <c r="C24" s="7">
        <v>3</v>
      </c>
      <c r="D24" s="7">
        <v>2</v>
      </c>
      <c r="F24" s="8" t="s">
        <v>17</v>
      </c>
      <c r="G24" s="7">
        <v>12</v>
      </c>
      <c r="H24" s="7">
        <v>4</v>
      </c>
      <c r="I24" s="7">
        <v>3</v>
      </c>
    </row>
    <row r="25" spans="1:9" ht="17" x14ac:dyDescent="0.2">
      <c r="A25" s="3" t="s">
        <v>9</v>
      </c>
      <c r="B25" s="7">
        <v>5</v>
      </c>
      <c r="C25" s="7">
        <v>2</v>
      </c>
      <c r="D25" s="7">
        <v>0</v>
      </c>
      <c r="F25" s="8" t="s">
        <v>9</v>
      </c>
      <c r="G25" s="7">
        <v>10</v>
      </c>
      <c r="H25" s="7">
        <v>3</v>
      </c>
      <c r="I25" s="7">
        <v>2</v>
      </c>
    </row>
    <row r="26" spans="1:9" ht="17" x14ac:dyDescent="0.2">
      <c r="A26" s="3" t="s">
        <v>23</v>
      </c>
      <c r="B26" s="7">
        <v>15</v>
      </c>
      <c r="C26" s="7">
        <v>8</v>
      </c>
      <c r="D26" s="7">
        <v>5</v>
      </c>
      <c r="F26" s="8" t="s">
        <v>23</v>
      </c>
      <c r="G26" s="7">
        <v>4</v>
      </c>
      <c r="H26" s="7">
        <v>2</v>
      </c>
      <c r="I26" s="7">
        <v>2</v>
      </c>
    </row>
    <row r="27" spans="1:9" ht="17" x14ac:dyDescent="0.2">
      <c r="A27" s="3" t="s">
        <v>25</v>
      </c>
      <c r="B27" s="7">
        <v>19</v>
      </c>
      <c r="C27" s="7">
        <v>11</v>
      </c>
      <c r="D27" s="7">
        <v>7</v>
      </c>
      <c r="F27" s="8" t="s">
        <v>25</v>
      </c>
      <c r="G27" s="7">
        <v>9</v>
      </c>
      <c r="H27" s="7">
        <v>4</v>
      </c>
      <c r="I27" s="7">
        <v>3</v>
      </c>
    </row>
    <row r="28" spans="1:9" ht="17" x14ac:dyDescent="0.2">
      <c r="A28" s="3" t="s">
        <v>26</v>
      </c>
      <c r="B28" s="7">
        <v>11</v>
      </c>
      <c r="C28" s="7">
        <v>7</v>
      </c>
      <c r="D28" s="7">
        <v>5</v>
      </c>
      <c r="F28" s="8" t="s">
        <v>26</v>
      </c>
      <c r="G28" s="7">
        <v>3</v>
      </c>
      <c r="H28" s="7">
        <v>1</v>
      </c>
      <c r="I28" s="7">
        <v>0</v>
      </c>
    </row>
    <row r="29" spans="1:9" ht="17" x14ac:dyDescent="0.2">
      <c r="A29" s="3" t="s">
        <v>24</v>
      </c>
      <c r="B29" s="7">
        <v>16</v>
      </c>
      <c r="C29" s="7">
        <v>8</v>
      </c>
      <c r="D29" s="7">
        <v>5</v>
      </c>
      <c r="F29" s="8" t="s">
        <v>24</v>
      </c>
      <c r="G29" s="7">
        <v>3</v>
      </c>
      <c r="H29" s="7">
        <v>2</v>
      </c>
      <c r="I29" s="7">
        <v>2</v>
      </c>
    </row>
    <row r="30" spans="1:9" ht="17" x14ac:dyDescent="0.2">
      <c r="A30" s="3" t="s">
        <v>21</v>
      </c>
      <c r="B30" s="7">
        <v>12</v>
      </c>
      <c r="C30" s="7">
        <v>1</v>
      </c>
      <c r="D30" s="7">
        <v>1</v>
      </c>
      <c r="F30" s="8" t="s">
        <v>21</v>
      </c>
      <c r="G30" s="7">
        <v>17</v>
      </c>
      <c r="H30" s="7">
        <v>8</v>
      </c>
      <c r="I30" s="7">
        <v>5</v>
      </c>
    </row>
    <row r="31" spans="1:9" ht="17" x14ac:dyDescent="0.2">
      <c r="A31" s="3" t="s">
        <v>22</v>
      </c>
      <c r="B31" s="7">
        <v>15</v>
      </c>
      <c r="C31" s="7">
        <v>7</v>
      </c>
      <c r="D31" s="7">
        <v>3</v>
      </c>
      <c r="F31" s="8" t="s">
        <v>22</v>
      </c>
      <c r="G31" s="7">
        <v>13</v>
      </c>
      <c r="H31" s="7">
        <v>6</v>
      </c>
      <c r="I31" s="7">
        <v>4</v>
      </c>
    </row>
    <row r="32" spans="1:9" ht="17" x14ac:dyDescent="0.2">
      <c r="A32" s="3" t="s">
        <v>8</v>
      </c>
      <c r="B32" s="7">
        <v>5</v>
      </c>
      <c r="C32" s="7">
        <v>3</v>
      </c>
      <c r="D32" s="7">
        <v>2</v>
      </c>
      <c r="F32" s="8" t="s">
        <v>8</v>
      </c>
      <c r="G32" s="7">
        <v>11</v>
      </c>
      <c r="H32" s="7">
        <v>3</v>
      </c>
      <c r="I32" s="7">
        <v>1</v>
      </c>
    </row>
    <row r="34" spans="1:9" x14ac:dyDescent="0.2">
      <c r="A34" t="s">
        <v>37</v>
      </c>
    </row>
    <row r="36" spans="1:9" ht="32" customHeight="1" x14ac:dyDescent="0.2">
      <c r="A36" s="10" t="s">
        <v>38</v>
      </c>
      <c r="B36" s="10"/>
      <c r="C36" s="10"/>
      <c r="D36" s="10"/>
      <c r="E36" s="10"/>
      <c r="F36" s="11" t="s">
        <v>39</v>
      </c>
      <c r="G36" s="11"/>
      <c r="H36" s="11"/>
      <c r="I36" s="11"/>
    </row>
    <row r="37" spans="1:9" ht="36" customHeight="1" x14ac:dyDescent="0.2">
      <c r="A37" s="11" t="s">
        <v>40</v>
      </c>
      <c r="B37" s="11"/>
      <c r="C37" s="11"/>
      <c r="D37" s="11"/>
      <c r="E37" s="11"/>
      <c r="F37" s="12" t="s">
        <v>41</v>
      </c>
      <c r="G37" s="12"/>
      <c r="H37" s="12"/>
      <c r="I37" s="12"/>
    </row>
    <row r="40" spans="1:9" x14ac:dyDescent="0.2">
      <c r="A40" t="s">
        <v>42</v>
      </c>
    </row>
  </sheetData>
  <sortState ref="F3:I32">
    <sortCondition ref="F3"/>
  </sortState>
  <mergeCells count="4">
    <mergeCell ref="A36:E36"/>
    <mergeCell ref="F36:I36"/>
    <mergeCell ref="A37:E37"/>
    <mergeCell ref="F37:I37"/>
  </mergeCells>
  <conditionalFormatting sqref="B3:D3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:I3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AE252-770D-624F-A9E6-0554EE763D61}">
  <dimension ref="A1:AH34"/>
  <sheetViews>
    <sheetView workbookViewId="0">
      <selection activeCell="A32" sqref="A32:AE34"/>
    </sheetView>
  </sheetViews>
  <sheetFormatPr baseColWidth="10" defaultRowHeight="16" x14ac:dyDescent="0.2"/>
  <cols>
    <col min="1" max="1" width="22.83203125" customWidth="1"/>
    <col min="2" max="31" width="10.83203125" customWidth="1"/>
    <col min="32" max="32" width="16.6640625" style="7" customWidth="1"/>
    <col min="33" max="34" width="10.83203125" style="7"/>
  </cols>
  <sheetData>
    <row r="1" spans="1:34" ht="43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5" t="s">
        <v>34</v>
      </c>
      <c r="AG1" s="7" t="s">
        <v>35</v>
      </c>
      <c r="AH1" s="6" t="s">
        <v>36</v>
      </c>
    </row>
    <row r="2" spans="1:34" x14ac:dyDescent="0.2">
      <c r="A2" s="3" t="s">
        <v>1</v>
      </c>
      <c r="B2" s="4"/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2.9745042492917984E-2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>
        <v>0</v>
      </c>
      <c r="Z2" s="4">
        <v>0</v>
      </c>
      <c r="AA2" s="4">
        <v>0</v>
      </c>
      <c r="AB2" s="4">
        <v>0</v>
      </c>
      <c r="AC2" s="4">
        <v>0</v>
      </c>
      <c r="AD2" s="4">
        <v>0</v>
      </c>
      <c r="AE2" s="4">
        <v>0</v>
      </c>
      <c r="AF2" s="7">
        <f t="shared" ref="AF2:AF31" si="0">COUNTIF(B2:AE2,"&gt; 0")</f>
        <v>1</v>
      </c>
      <c r="AG2" s="7">
        <f t="shared" ref="AG2:AG31" si="1">COUNTIF(B2:AE2,"&gt; 0.3")</f>
        <v>0</v>
      </c>
      <c r="AH2" s="7">
        <f t="shared" ref="AH2:AH31" si="2">COUNTIF(B2:AE2,"&gt; 0.5")</f>
        <v>0</v>
      </c>
    </row>
    <row r="3" spans="1:34" x14ac:dyDescent="0.2">
      <c r="A3" s="3" t="s">
        <v>2</v>
      </c>
      <c r="B3" s="4">
        <v>0.15909090909090895</v>
      </c>
      <c r="C3" s="4"/>
      <c r="D3" s="4">
        <v>2.3722627737226221E-2</v>
      </c>
      <c r="E3" s="4">
        <v>0</v>
      </c>
      <c r="F3" s="4">
        <v>0</v>
      </c>
      <c r="G3" s="4">
        <v>0</v>
      </c>
      <c r="H3" s="4">
        <v>0</v>
      </c>
      <c r="I3" s="4">
        <v>1.3297872340425454E-2</v>
      </c>
      <c r="J3" s="4">
        <v>0</v>
      </c>
      <c r="K3" s="4">
        <v>5.1339285714285809E-2</v>
      </c>
      <c r="L3" s="4">
        <v>0.1394472361809046</v>
      </c>
      <c r="M3" s="4">
        <v>5.3537284894837556E-2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6.2399139322216413E-2</v>
      </c>
      <c r="T3" s="4">
        <v>0.17144373673036106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7">
        <f t="shared" si="0"/>
        <v>8</v>
      </c>
      <c r="AG3" s="7">
        <f t="shared" si="1"/>
        <v>0</v>
      </c>
      <c r="AH3" s="7">
        <f t="shared" si="2"/>
        <v>0</v>
      </c>
    </row>
    <row r="4" spans="1:34" x14ac:dyDescent="0.2">
      <c r="A4" s="3" t="s">
        <v>6</v>
      </c>
      <c r="B4" s="4">
        <v>0.25252525252525237</v>
      </c>
      <c r="C4" s="4">
        <v>0</v>
      </c>
      <c r="D4" s="4">
        <v>0</v>
      </c>
      <c r="E4" s="4">
        <v>0</v>
      </c>
      <c r="F4" s="4">
        <v>0.29870129870129869</v>
      </c>
      <c r="G4" s="4"/>
      <c r="H4" s="4">
        <v>0</v>
      </c>
      <c r="I4" s="4">
        <v>0</v>
      </c>
      <c r="J4" s="4">
        <v>0</v>
      </c>
      <c r="K4" s="4">
        <v>0</v>
      </c>
      <c r="L4" s="4">
        <v>2.560455192034139E-2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8.952380952380945E-2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1.7605633802816989E-2</v>
      </c>
      <c r="AE4" s="4">
        <v>0.27494908350305503</v>
      </c>
      <c r="AF4" s="7">
        <f t="shared" si="0"/>
        <v>6</v>
      </c>
      <c r="AG4" s="7">
        <f t="shared" si="1"/>
        <v>0</v>
      </c>
      <c r="AH4" s="7">
        <f t="shared" si="2"/>
        <v>0</v>
      </c>
    </row>
    <row r="5" spans="1:34" x14ac:dyDescent="0.2">
      <c r="A5" s="3" t="s">
        <v>20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4.4630404463040563E-2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/>
      <c r="V5" s="4">
        <v>7.8125E-3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7">
        <f t="shared" si="0"/>
        <v>2</v>
      </c>
      <c r="AG5" s="7">
        <f t="shared" si="1"/>
        <v>0</v>
      </c>
      <c r="AH5" s="7">
        <f t="shared" si="2"/>
        <v>0</v>
      </c>
    </row>
    <row r="6" spans="1:34" x14ac:dyDescent="0.2">
      <c r="A6" s="3" t="s">
        <v>29</v>
      </c>
      <c r="B6" s="4">
        <v>0</v>
      </c>
      <c r="C6" s="4">
        <v>0</v>
      </c>
      <c r="D6" s="4">
        <v>0</v>
      </c>
      <c r="E6" s="4">
        <v>0</v>
      </c>
      <c r="F6" s="4">
        <v>4.2553191489361653E-2</v>
      </c>
      <c r="G6" s="4">
        <v>2.8753993610223572E-2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1.1520737327188946E-2</v>
      </c>
      <c r="Q6" s="4">
        <v>2.6373626373626391E-2</v>
      </c>
      <c r="R6" s="4">
        <v>0</v>
      </c>
      <c r="S6" s="4">
        <v>0</v>
      </c>
      <c r="T6" s="4">
        <v>0</v>
      </c>
      <c r="U6" s="4">
        <v>0</v>
      </c>
      <c r="V6" s="4">
        <v>2.5575447570332588E-2</v>
      </c>
      <c r="W6" s="4">
        <v>3.5911602209944715E-2</v>
      </c>
      <c r="X6" s="4">
        <v>0</v>
      </c>
      <c r="Y6" s="4">
        <v>0</v>
      </c>
      <c r="Z6" s="4">
        <v>0</v>
      </c>
      <c r="AA6" s="4">
        <v>0</v>
      </c>
      <c r="AB6" s="4">
        <v>8.1967213114754189E-3</v>
      </c>
      <c r="AC6" s="4">
        <v>7.9928952042628731E-2</v>
      </c>
      <c r="AD6" s="4"/>
      <c r="AE6" s="4">
        <v>0.10999999999999999</v>
      </c>
      <c r="AF6" s="7">
        <f t="shared" si="0"/>
        <v>9</v>
      </c>
      <c r="AG6" s="7">
        <f t="shared" si="1"/>
        <v>0</v>
      </c>
      <c r="AH6" s="7">
        <f t="shared" si="2"/>
        <v>0</v>
      </c>
    </row>
    <row r="7" spans="1:34" x14ac:dyDescent="0.2">
      <c r="A7" s="3" t="s">
        <v>11</v>
      </c>
      <c r="B7" s="4">
        <v>5.1282051282051211E-2</v>
      </c>
      <c r="C7" s="4">
        <v>1.338090990187335E-2</v>
      </c>
      <c r="D7" s="4">
        <v>4.1218637992831431E-2</v>
      </c>
      <c r="E7" s="4">
        <v>0</v>
      </c>
      <c r="F7" s="4">
        <v>0</v>
      </c>
      <c r="G7" s="4">
        <v>0</v>
      </c>
      <c r="H7" s="4">
        <v>0</v>
      </c>
      <c r="I7" s="4">
        <v>9.1428571428571304E-2</v>
      </c>
      <c r="J7" s="4">
        <v>0.10192023633678005</v>
      </c>
      <c r="K7" s="4">
        <v>0.15169660678642716</v>
      </c>
      <c r="L7" s="4"/>
      <c r="M7" s="4">
        <v>0.35209424083769636</v>
      </c>
      <c r="N7" s="4">
        <v>0.2227979274611398</v>
      </c>
      <c r="O7" s="4">
        <v>1.1363636363636354E-2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7">
        <f t="shared" si="0"/>
        <v>9</v>
      </c>
      <c r="AG7" s="7">
        <f t="shared" si="1"/>
        <v>1</v>
      </c>
      <c r="AH7" s="7">
        <f t="shared" si="2"/>
        <v>0</v>
      </c>
    </row>
    <row r="8" spans="1:34" x14ac:dyDescent="0.2">
      <c r="A8" s="3" t="s">
        <v>12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3.2564450474898199E-2</v>
      </c>
      <c r="I8" s="4">
        <v>0.15102974828375282</v>
      </c>
      <c r="J8" s="4">
        <v>0.1071953010279002</v>
      </c>
      <c r="K8" s="4">
        <v>0</v>
      </c>
      <c r="L8" s="4">
        <v>8.5447263017356501E-2</v>
      </c>
      <c r="M8" s="4"/>
      <c r="N8" s="4">
        <v>0.32533733133433285</v>
      </c>
      <c r="O8" s="4">
        <v>0.10309278350515472</v>
      </c>
      <c r="P8" s="4">
        <v>0</v>
      </c>
      <c r="Q8" s="4">
        <v>0</v>
      </c>
      <c r="R8" s="4">
        <v>0</v>
      </c>
      <c r="S8" s="4">
        <v>0</v>
      </c>
      <c r="T8" s="4">
        <v>4.7589993898718874E-2</v>
      </c>
      <c r="U8" s="4">
        <v>0.20720720720720709</v>
      </c>
      <c r="V8" s="4">
        <v>5.2238805970149294E-2</v>
      </c>
      <c r="W8" s="4">
        <v>0</v>
      </c>
      <c r="X8" s="4">
        <v>0.29471316085489307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7">
        <f t="shared" si="0"/>
        <v>10</v>
      </c>
      <c r="AG8" s="7">
        <f t="shared" si="1"/>
        <v>1</v>
      </c>
      <c r="AH8" s="7">
        <f t="shared" si="2"/>
        <v>0</v>
      </c>
    </row>
    <row r="9" spans="1:34" x14ac:dyDescent="0.2">
      <c r="A9" s="3" t="s">
        <v>21</v>
      </c>
      <c r="B9" s="4">
        <v>1.3333333333333197E-2</v>
      </c>
      <c r="C9" s="4">
        <v>0</v>
      </c>
      <c r="D9" s="4">
        <v>0</v>
      </c>
      <c r="E9" s="4">
        <v>0</v>
      </c>
      <c r="F9" s="4">
        <v>0.22636103151862463</v>
      </c>
      <c r="G9" s="4">
        <v>0.23425692695214095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2.4663677130044914E-2</v>
      </c>
      <c r="P9" s="4">
        <v>0.1966292134831461</v>
      </c>
      <c r="Q9" s="4">
        <v>0.20892857142857146</v>
      </c>
      <c r="R9" s="4">
        <v>6.0903732809430178E-2</v>
      </c>
      <c r="S9" s="4">
        <v>0</v>
      </c>
      <c r="T9" s="4">
        <v>0</v>
      </c>
      <c r="U9" s="4">
        <v>0</v>
      </c>
      <c r="V9" s="4"/>
      <c r="W9" s="4">
        <v>0.52517006802721089</v>
      </c>
      <c r="X9" s="4">
        <v>0</v>
      </c>
      <c r="Y9" s="4">
        <v>0</v>
      </c>
      <c r="Z9" s="4">
        <v>3.9603960396039639E-3</v>
      </c>
      <c r="AA9" s="4">
        <v>0</v>
      </c>
      <c r="AB9" s="4">
        <v>0.12318840579710144</v>
      </c>
      <c r="AC9" s="4">
        <v>0.19689922480620159</v>
      </c>
      <c r="AD9" s="4">
        <v>0.20285714285714296</v>
      </c>
      <c r="AE9" s="4">
        <v>0</v>
      </c>
      <c r="AF9" s="7">
        <f t="shared" si="0"/>
        <v>12</v>
      </c>
      <c r="AG9" s="7">
        <f t="shared" si="1"/>
        <v>1</v>
      </c>
      <c r="AH9" s="7">
        <f t="shared" si="2"/>
        <v>1</v>
      </c>
    </row>
    <row r="10" spans="1:34" x14ac:dyDescent="0.2">
      <c r="A10" s="3" t="s">
        <v>30</v>
      </c>
      <c r="B10" s="4">
        <v>0</v>
      </c>
      <c r="C10" s="4">
        <v>0</v>
      </c>
      <c r="D10" s="4">
        <v>0</v>
      </c>
      <c r="E10" s="4">
        <v>0</v>
      </c>
      <c r="F10" s="4">
        <v>3.2258064516129115E-2</v>
      </c>
      <c r="G10" s="4">
        <v>0.49333333333333329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0.24006359300476943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0.19873817034700314</v>
      </c>
      <c r="AB10" s="4">
        <v>0</v>
      </c>
      <c r="AC10" s="4">
        <v>0</v>
      </c>
      <c r="AD10" s="4">
        <v>0</v>
      </c>
      <c r="AE10" s="4"/>
      <c r="AF10" s="7">
        <f t="shared" si="0"/>
        <v>4</v>
      </c>
      <c r="AG10" s="7">
        <f t="shared" si="1"/>
        <v>1</v>
      </c>
      <c r="AH10" s="7">
        <f t="shared" si="2"/>
        <v>0</v>
      </c>
    </row>
    <row r="11" spans="1:34" x14ac:dyDescent="0.2">
      <c r="A11" s="3" t="s">
        <v>9</v>
      </c>
      <c r="B11" s="4">
        <v>2.3102310231022938E-2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0.3679078014184396</v>
      </c>
      <c r="I11" s="4">
        <v>0.48496066635816748</v>
      </c>
      <c r="J11" s="4"/>
      <c r="K11" s="4">
        <v>0.11458333333333337</v>
      </c>
      <c r="L11" s="4">
        <v>0.11953727506426748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7">
        <f t="shared" si="0"/>
        <v>5</v>
      </c>
      <c r="AG11" s="7">
        <f t="shared" si="1"/>
        <v>2</v>
      </c>
      <c r="AH11" s="7">
        <f t="shared" si="2"/>
        <v>0</v>
      </c>
    </row>
    <row r="12" spans="1:34" x14ac:dyDescent="0.2">
      <c r="A12" s="3" t="s">
        <v>18</v>
      </c>
      <c r="B12" s="4">
        <v>1.9867549668874052E-2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7.8061911170928755E-2</v>
      </c>
      <c r="M12" s="4">
        <v>4.6242774566474076E-2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/>
      <c r="T12" s="4">
        <v>0.83817126269956455</v>
      </c>
      <c r="U12" s="4">
        <v>0.67551622418879065</v>
      </c>
      <c r="V12" s="4">
        <v>5.2219321148825326E-3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7">
        <f t="shared" si="0"/>
        <v>6</v>
      </c>
      <c r="AG12" s="7">
        <f t="shared" si="1"/>
        <v>2</v>
      </c>
      <c r="AH12" s="7">
        <f t="shared" si="2"/>
        <v>2</v>
      </c>
    </row>
    <row r="13" spans="1:34" x14ac:dyDescent="0.2">
      <c r="A13" s="3" t="s">
        <v>19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5.7771664374140386E-2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0.65498812351543945</v>
      </c>
      <c r="T13" s="4"/>
      <c r="U13" s="4">
        <v>0.48051948051948046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7">
        <f t="shared" si="0"/>
        <v>3</v>
      </c>
      <c r="AG13" s="7">
        <f t="shared" si="1"/>
        <v>2</v>
      </c>
      <c r="AH13" s="7">
        <f t="shared" si="2"/>
        <v>1</v>
      </c>
    </row>
    <row r="14" spans="1:34" x14ac:dyDescent="0.2">
      <c r="A14" s="3" t="s">
        <v>5</v>
      </c>
      <c r="B14" s="4">
        <v>0.12941176470588223</v>
      </c>
      <c r="C14" s="4">
        <v>0</v>
      </c>
      <c r="D14" s="4">
        <v>0</v>
      </c>
      <c r="E14" s="4">
        <v>0</v>
      </c>
      <c r="F14" s="4"/>
      <c r="G14" s="4">
        <v>0.8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0.14371257485029942</v>
      </c>
      <c r="Q14" s="4">
        <v>0.49313501144164762</v>
      </c>
      <c r="R14" s="4">
        <v>0.28012048192771077</v>
      </c>
      <c r="S14" s="4">
        <v>0</v>
      </c>
      <c r="T14" s="4">
        <v>0</v>
      </c>
      <c r="U14" s="4">
        <v>0</v>
      </c>
      <c r="V14" s="4">
        <v>6.6176470588235281E-2</v>
      </c>
      <c r="W14" s="4">
        <v>0.2920892494929006</v>
      </c>
      <c r="X14" s="4">
        <v>0</v>
      </c>
      <c r="Y14" s="4">
        <v>0</v>
      </c>
      <c r="Z14" s="4">
        <v>0</v>
      </c>
      <c r="AA14" s="4">
        <v>0</v>
      </c>
      <c r="AB14" s="4">
        <v>6.201550387596888E-2</v>
      </c>
      <c r="AC14" s="4">
        <v>4.9541284403669783E-2</v>
      </c>
      <c r="AD14" s="4">
        <v>0.68474576271186449</v>
      </c>
      <c r="AE14" s="4">
        <v>0.27198364008179965</v>
      </c>
      <c r="AF14" s="7">
        <f t="shared" si="0"/>
        <v>11</v>
      </c>
      <c r="AG14" s="7">
        <f t="shared" si="1"/>
        <v>3</v>
      </c>
      <c r="AH14" s="7">
        <f t="shared" si="2"/>
        <v>2</v>
      </c>
    </row>
    <row r="15" spans="1:34" x14ac:dyDescent="0.2">
      <c r="A15" s="3" t="s">
        <v>7</v>
      </c>
      <c r="B15" s="4">
        <v>0.12426035502958577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/>
      <c r="I15" s="4">
        <v>0.71751269035532994</v>
      </c>
      <c r="J15" s="4">
        <v>0.69660678642714569</v>
      </c>
      <c r="K15" s="4">
        <v>0.36281859070464773</v>
      </c>
      <c r="L15" s="4">
        <v>0.27436440677966101</v>
      </c>
      <c r="M15" s="4">
        <v>8.1632653061224469E-2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7">
        <f t="shared" si="0"/>
        <v>6</v>
      </c>
      <c r="AG15" s="7">
        <f t="shared" si="1"/>
        <v>3</v>
      </c>
      <c r="AH15" s="7">
        <f t="shared" si="2"/>
        <v>2</v>
      </c>
    </row>
    <row r="16" spans="1:34" x14ac:dyDescent="0.2">
      <c r="A16" s="3" t="s">
        <v>8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0.59876195835678103</v>
      </c>
      <c r="I16" s="4"/>
      <c r="J16" s="4">
        <v>0.61976235146966863</v>
      </c>
      <c r="K16" s="4">
        <v>0.32216905901116433</v>
      </c>
      <c r="L16" s="4">
        <v>0.20717592592592593</v>
      </c>
      <c r="M16" s="4">
        <v>3.6964980544747172E-2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7">
        <f t="shared" si="0"/>
        <v>5</v>
      </c>
      <c r="AG16" s="7">
        <f t="shared" si="1"/>
        <v>3</v>
      </c>
      <c r="AH16" s="7">
        <f t="shared" si="2"/>
        <v>2</v>
      </c>
    </row>
    <row r="17" spans="1:34" x14ac:dyDescent="0.2">
      <c r="A17" s="3" t="s">
        <v>14</v>
      </c>
      <c r="B17" s="4">
        <v>3.2679738562091498E-2</v>
      </c>
      <c r="C17" s="4">
        <v>0</v>
      </c>
      <c r="D17" s="4">
        <v>0</v>
      </c>
      <c r="E17" s="4">
        <v>0.30845771144278622</v>
      </c>
      <c r="F17" s="4">
        <v>0.19402985074626866</v>
      </c>
      <c r="G17" s="4">
        <v>0.23037974683544304</v>
      </c>
      <c r="H17" s="4">
        <v>1.109570041608865E-2</v>
      </c>
      <c r="I17" s="4">
        <v>0.14318706697459582</v>
      </c>
      <c r="J17" s="4">
        <v>0.10324483775811211</v>
      </c>
      <c r="K17" s="4">
        <v>0</v>
      </c>
      <c r="L17" s="4">
        <v>2.9745042492917984E-2</v>
      </c>
      <c r="M17" s="4">
        <v>0</v>
      </c>
      <c r="N17" s="4">
        <v>2.5974025974025983E-2</v>
      </c>
      <c r="O17" s="4"/>
      <c r="P17" s="4">
        <v>0.32440944881889766</v>
      </c>
      <c r="Q17" s="4">
        <v>0.30236220472440956</v>
      </c>
      <c r="R17" s="4">
        <v>0.18983050847457617</v>
      </c>
      <c r="S17" s="4">
        <v>0</v>
      </c>
      <c r="T17" s="4">
        <v>0</v>
      </c>
      <c r="U17" s="4">
        <v>0</v>
      </c>
      <c r="V17" s="4">
        <v>0.2616279069767441</v>
      </c>
      <c r="W17" s="4">
        <v>7.427055702917762E-2</v>
      </c>
      <c r="X17" s="4">
        <v>0</v>
      </c>
      <c r="Y17" s="4">
        <v>0</v>
      </c>
      <c r="Z17" s="4">
        <v>0.1602671118530884</v>
      </c>
      <c r="AA17" s="4">
        <v>0</v>
      </c>
      <c r="AB17" s="4">
        <v>0.14638447971781299</v>
      </c>
      <c r="AC17" s="4">
        <v>0.18167456556082151</v>
      </c>
      <c r="AD17" s="4">
        <v>0.10862619808306717</v>
      </c>
      <c r="AE17" s="4">
        <v>0</v>
      </c>
      <c r="AF17" s="7">
        <f t="shared" si="0"/>
        <v>18</v>
      </c>
      <c r="AG17" s="7">
        <f t="shared" si="1"/>
        <v>3</v>
      </c>
      <c r="AH17" s="7">
        <f t="shared" si="2"/>
        <v>0</v>
      </c>
    </row>
    <row r="18" spans="1:34" x14ac:dyDescent="0.2">
      <c r="A18" s="3" t="s">
        <v>17</v>
      </c>
      <c r="B18" s="4">
        <v>6.6246056782334306E-2</v>
      </c>
      <c r="C18" s="4">
        <v>0</v>
      </c>
      <c r="D18" s="4">
        <v>0</v>
      </c>
      <c r="E18" s="4">
        <v>0</v>
      </c>
      <c r="F18" s="4">
        <v>0.43514644351464438</v>
      </c>
      <c r="G18" s="4">
        <v>0.73025732031943202</v>
      </c>
      <c r="H18" s="4">
        <v>5.687830687830675E-2</v>
      </c>
      <c r="I18" s="4">
        <v>0.15936555891238668</v>
      </c>
      <c r="J18" s="4">
        <v>0.10850439882697949</v>
      </c>
      <c r="K18" s="4">
        <v>0</v>
      </c>
      <c r="L18" s="4">
        <v>3.3850493653032609E-2</v>
      </c>
      <c r="M18" s="4">
        <v>0</v>
      </c>
      <c r="N18" s="4">
        <v>0</v>
      </c>
      <c r="O18" s="4">
        <v>0</v>
      </c>
      <c r="P18" s="4">
        <v>0</v>
      </c>
      <c r="Q18" s="4">
        <v>0.58713886300093199</v>
      </c>
      <c r="R18" s="4"/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7.615894039735116E-2</v>
      </c>
      <c r="AE18" s="4">
        <v>0.154394299287411</v>
      </c>
      <c r="AF18" s="7">
        <f t="shared" si="0"/>
        <v>10</v>
      </c>
      <c r="AG18" s="7">
        <f t="shared" si="1"/>
        <v>3</v>
      </c>
      <c r="AH18" s="7">
        <f t="shared" si="2"/>
        <v>2</v>
      </c>
    </row>
    <row r="19" spans="1:34" x14ac:dyDescent="0.2">
      <c r="A19" s="3" t="s">
        <v>3</v>
      </c>
      <c r="B19" s="4">
        <v>0.11377245508982026</v>
      </c>
      <c r="C19" s="4">
        <v>0</v>
      </c>
      <c r="D19" s="4"/>
      <c r="E19" s="4">
        <v>0.12852664576802508</v>
      </c>
      <c r="F19" s="4">
        <v>5.5944055944055937E-2</v>
      </c>
      <c r="G19" s="4">
        <v>9.2537313432835888E-2</v>
      </c>
      <c r="H19" s="4">
        <v>0</v>
      </c>
      <c r="I19" s="4">
        <v>0</v>
      </c>
      <c r="J19" s="4">
        <v>0</v>
      </c>
      <c r="K19" s="4">
        <v>0</v>
      </c>
      <c r="L19" s="4">
        <v>7.3071718538565755E-2</v>
      </c>
      <c r="M19" s="4">
        <v>0.20418006430868163</v>
      </c>
      <c r="N19" s="4">
        <v>4.0511727078891169E-2</v>
      </c>
      <c r="O19" s="4">
        <v>0</v>
      </c>
      <c r="P19" s="4">
        <v>0</v>
      </c>
      <c r="Q19" s="4">
        <v>0</v>
      </c>
      <c r="R19" s="4">
        <v>0</v>
      </c>
      <c r="S19" s="4">
        <v>0.32987312572087668</v>
      </c>
      <c r="T19" s="4">
        <v>0.4679618268575324</v>
      </c>
      <c r="U19" s="4">
        <v>0.63993453355155472</v>
      </c>
      <c r="V19" s="4">
        <v>8.1927710843373469E-2</v>
      </c>
      <c r="W19" s="4">
        <v>0</v>
      </c>
      <c r="X19" s="4">
        <v>0.78461009962212303</v>
      </c>
      <c r="Y19" s="4">
        <v>0.12087912087912078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7">
        <f t="shared" si="0"/>
        <v>13</v>
      </c>
      <c r="AG19" s="7">
        <f t="shared" si="1"/>
        <v>4</v>
      </c>
      <c r="AH19" s="7">
        <f t="shared" si="2"/>
        <v>2</v>
      </c>
    </row>
    <row r="20" spans="1:34" x14ac:dyDescent="0.2">
      <c r="A20" s="3" t="s">
        <v>16</v>
      </c>
      <c r="B20" s="4">
        <v>7.4999999999999956E-2</v>
      </c>
      <c r="C20" s="4">
        <v>0</v>
      </c>
      <c r="D20" s="4">
        <v>0</v>
      </c>
      <c r="E20" s="4">
        <v>0</v>
      </c>
      <c r="F20" s="4">
        <v>0.66207759699624535</v>
      </c>
      <c r="G20" s="4">
        <v>0.65881032547699214</v>
      </c>
      <c r="H20" s="4">
        <v>0</v>
      </c>
      <c r="I20" s="4">
        <v>6.8619246861924665E-2</v>
      </c>
      <c r="J20" s="4">
        <v>6.8912710566615631E-2</v>
      </c>
      <c r="K20" s="4">
        <v>0</v>
      </c>
      <c r="L20" s="4">
        <v>2.1428571428571574E-2</v>
      </c>
      <c r="M20" s="4">
        <v>0</v>
      </c>
      <c r="N20" s="4">
        <v>0</v>
      </c>
      <c r="O20" s="4">
        <v>0</v>
      </c>
      <c r="P20" s="4">
        <v>0.21284403669724772</v>
      </c>
      <c r="Q20" s="4"/>
      <c r="R20" s="4">
        <v>0.71648873072360608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0.32116788321167888</v>
      </c>
      <c r="AE20" s="4">
        <v>0</v>
      </c>
      <c r="AF20" s="7">
        <f t="shared" si="0"/>
        <v>9</v>
      </c>
      <c r="AG20" s="7">
        <f t="shared" si="1"/>
        <v>4</v>
      </c>
      <c r="AH20" s="7">
        <f t="shared" si="2"/>
        <v>3</v>
      </c>
    </row>
    <row r="21" spans="1:34" x14ac:dyDescent="0.2">
      <c r="A21" s="3" t="s">
        <v>10</v>
      </c>
      <c r="B21" s="4">
        <v>5.1282051282051211E-2</v>
      </c>
      <c r="C21" s="4">
        <v>8.5194375516956189E-2</v>
      </c>
      <c r="D21" s="4">
        <v>0</v>
      </c>
      <c r="E21" s="4">
        <v>0</v>
      </c>
      <c r="F21" s="4">
        <v>0</v>
      </c>
      <c r="G21" s="4">
        <v>0</v>
      </c>
      <c r="H21" s="4">
        <v>0.1934389140271493</v>
      </c>
      <c r="I21" s="4">
        <v>0.3441367118444314</v>
      </c>
      <c r="J21" s="4">
        <v>0.39200000000000002</v>
      </c>
      <c r="K21" s="4"/>
      <c r="L21" s="4">
        <v>0.46484375</v>
      </c>
      <c r="M21" s="4">
        <v>0.41764705882352948</v>
      </c>
      <c r="N21" s="4">
        <v>0.29245283018867918</v>
      </c>
      <c r="O21" s="4">
        <v>3.7610619469026552E-2</v>
      </c>
      <c r="P21" s="4">
        <v>0</v>
      </c>
      <c r="Q21" s="4">
        <v>0</v>
      </c>
      <c r="R21" s="4">
        <v>0</v>
      </c>
      <c r="S21" s="4">
        <v>0.23952879581151831</v>
      </c>
      <c r="T21" s="4">
        <v>0.31020768890852857</v>
      </c>
      <c r="U21" s="4">
        <v>0.10750507099391482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7">
        <f t="shared" si="0"/>
        <v>12</v>
      </c>
      <c r="AG21" s="7">
        <f t="shared" si="1"/>
        <v>5</v>
      </c>
      <c r="AH21" s="7">
        <f t="shared" si="2"/>
        <v>0</v>
      </c>
    </row>
    <row r="22" spans="1:34" x14ac:dyDescent="0.2">
      <c r="A22" s="3" t="s">
        <v>13</v>
      </c>
      <c r="B22" s="4">
        <v>3.5830618892508159E-2</v>
      </c>
      <c r="C22" s="4">
        <v>0</v>
      </c>
      <c r="D22" s="4">
        <v>0</v>
      </c>
      <c r="E22" s="4">
        <v>0.30845771144278622</v>
      </c>
      <c r="F22" s="4">
        <v>0.23512747875354112</v>
      </c>
      <c r="G22" s="4">
        <v>0.25853658536585367</v>
      </c>
      <c r="H22" s="4">
        <v>0</v>
      </c>
      <c r="I22" s="4">
        <v>0.11102236421725231</v>
      </c>
      <c r="J22" s="4">
        <v>7.4581430745814359E-2</v>
      </c>
      <c r="K22" s="4">
        <v>0</v>
      </c>
      <c r="L22" s="4">
        <v>4.9930651872399534E-2</v>
      </c>
      <c r="M22" s="4">
        <v>0.21428571428571441</v>
      </c>
      <c r="N22" s="4"/>
      <c r="O22" s="4">
        <v>0.38210227272727271</v>
      </c>
      <c r="P22" s="4">
        <v>0.25520833333333337</v>
      </c>
      <c r="Q22" s="4">
        <v>0.26655629139072856</v>
      </c>
      <c r="R22" s="4">
        <v>0.15097690941385433</v>
      </c>
      <c r="S22" s="4">
        <v>0</v>
      </c>
      <c r="T22" s="4">
        <v>0.14418859649122817</v>
      </c>
      <c r="U22" s="4">
        <v>0.35389133627019087</v>
      </c>
      <c r="V22" s="4">
        <v>0.37438423645320196</v>
      </c>
      <c r="W22" s="4">
        <v>0.18837209302325586</v>
      </c>
      <c r="X22" s="4">
        <v>0</v>
      </c>
      <c r="Y22" s="4">
        <v>0.65156794425087106</v>
      </c>
      <c r="Z22" s="4">
        <v>6.1567164179104461E-2</v>
      </c>
      <c r="AA22" s="4">
        <v>0</v>
      </c>
      <c r="AB22" s="4">
        <v>0.1003717472118959</v>
      </c>
      <c r="AC22" s="4">
        <v>9.1228070175438658E-2</v>
      </c>
      <c r="AD22" s="4">
        <v>0</v>
      </c>
      <c r="AE22" s="4">
        <v>0</v>
      </c>
      <c r="AF22" s="7">
        <f t="shared" si="0"/>
        <v>20</v>
      </c>
      <c r="AG22" s="7">
        <f t="shared" si="1"/>
        <v>5</v>
      </c>
      <c r="AH22" s="7">
        <f t="shared" si="2"/>
        <v>1</v>
      </c>
    </row>
    <row r="23" spans="1:34" x14ac:dyDescent="0.2">
      <c r="A23" s="3" t="s">
        <v>15</v>
      </c>
      <c r="B23" s="4">
        <v>8.9230769230769225E-2</v>
      </c>
      <c r="C23" s="4">
        <v>0</v>
      </c>
      <c r="D23" s="4">
        <v>0</v>
      </c>
      <c r="E23" s="4">
        <v>0</v>
      </c>
      <c r="F23" s="4">
        <v>0.5638126009693053</v>
      </c>
      <c r="G23" s="4">
        <v>0.60621761658031081</v>
      </c>
      <c r="H23" s="4">
        <v>7.7619663648124115E-2</v>
      </c>
      <c r="I23" s="4">
        <v>0.19347826086956521</v>
      </c>
      <c r="J23" s="4">
        <v>0.1636863823933975</v>
      </c>
      <c r="K23" s="4">
        <v>0</v>
      </c>
      <c r="L23" s="4">
        <v>1.4388489208633226E-2</v>
      </c>
      <c r="M23" s="4">
        <v>0</v>
      </c>
      <c r="N23" s="4">
        <v>0</v>
      </c>
      <c r="O23" s="4">
        <v>0</v>
      </c>
      <c r="P23" s="4"/>
      <c r="Q23" s="4">
        <v>0.67687819110138592</v>
      </c>
      <c r="R23" s="4">
        <v>0.60755336617405575</v>
      </c>
      <c r="S23" s="4">
        <v>0</v>
      </c>
      <c r="T23" s="4">
        <v>0</v>
      </c>
      <c r="U23" s="4">
        <v>0</v>
      </c>
      <c r="V23" s="4">
        <v>0.17173913043478262</v>
      </c>
      <c r="W23" s="4">
        <v>0.2413043478260869</v>
      </c>
      <c r="X23" s="4">
        <v>0</v>
      </c>
      <c r="Y23" s="4">
        <v>0</v>
      </c>
      <c r="Z23" s="4">
        <v>0</v>
      </c>
      <c r="AA23" s="4">
        <v>0</v>
      </c>
      <c r="AB23" s="4">
        <v>0.11355311355311359</v>
      </c>
      <c r="AC23" s="4">
        <v>0.22105263157894739</v>
      </c>
      <c r="AD23" s="4">
        <v>0.63481675392670156</v>
      </c>
      <c r="AE23" s="4">
        <v>0.12745098039215685</v>
      </c>
      <c r="AF23" s="7">
        <f t="shared" si="0"/>
        <v>15</v>
      </c>
      <c r="AG23" s="7">
        <f t="shared" si="1"/>
        <v>5</v>
      </c>
      <c r="AH23" s="7">
        <f t="shared" si="2"/>
        <v>5</v>
      </c>
    </row>
    <row r="24" spans="1:34" x14ac:dyDescent="0.2">
      <c r="A24" s="3" t="s">
        <v>28</v>
      </c>
      <c r="B24" s="4">
        <v>0</v>
      </c>
      <c r="C24" s="4">
        <v>0</v>
      </c>
      <c r="D24" s="4">
        <v>0</v>
      </c>
      <c r="E24" s="4">
        <v>0</v>
      </c>
      <c r="F24" s="4">
        <v>6.25E-2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0.13861386138613874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0.44862518089725034</v>
      </c>
      <c r="W24" s="4">
        <v>0.12531328320802015</v>
      </c>
      <c r="X24" s="4">
        <v>0</v>
      </c>
      <c r="Y24" s="4">
        <v>0</v>
      </c>
      <c r="Z24" s="4">
        <v>0.56450216450216451</v>
      </c>
      <c r="AA24" s="4">
        <v>0</v>
      </c>
      <c r="AB24" s="4">
        <v>0.57766143106457246</v>
      </c>
      <c r="AC24" s="4"/>
      <c r="AD24" s="4">
        <v>0.68791946308724838</v>
      </c>
      <c r="AE24" s="4">
        <v>0.36314847942754924</v>
      </c>
      <c r="AF24" s="7">
        <f t="shared" si="0"/>
        <v>8</v>
      </c>
      <c r="AG24" s="7">
        <f t="shared" si="1"/>
        <v>5</v>
      </c>
      <c r="AH24" s="7">
        <f t="shared" si="2"/>
        <v>3</v>
      </c>
    </row>
    <row r="25" spans="1:34" x14ac:dyDescent="0.2">
      <c r="A25" s="3" t="s">
        <v>27</v>
      </c>
      <c r="B25" s="4">
        <v>0</v>
      </c>
      <c r="C25" s="4">
        <v>0</v>
      </c>
      <c r="D25" s="4">
        <v>0</v>
      </c>
      <c r="E25" s="4">
        <v>0.19653179190751457</v>
      </c>
      <c r="F25" s="4">
        <v>0.25824175824175821</v>
      </c>
      <c r="G25" s="4">
        <v>0.17837837837837844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0.61264470169189678</v>
      </c>
      <c r="P25" s="4">
        <v>0.15384615384615385</v>
      </c>
      <c r="Q25" s="4">
        <v>0.12277227722772277</v>
      </c>
      <c r="R25" s="4">
        <v>0</v>
      </c>
      <c r="S25" s="4">
        <v>0</v>
      </c>
      <c r="T25" s="4">
        <v>0</v>
      </c>
      <c r="U25" s="4">
        <v>0</v>
      </c>
      <c r="V25" s="4">
        <v>0.75049115913555986</v>
      </c>
      <c r="W25" s="4">
        <v>0.46960486322188455</v>
      </c>
      <c r="X25" s="4">
        <v>0</v>
      </c>
      <c r="Y25" s="4">
        <v>0</v>
      </c>
      <c r="Z25" s="4">
        <v>0.78749471905365442</v>
      </c>
      <c r="AA25" s="4">
        <v>0</v>
      </c>
      <c r="AB25" s="4"/>
      <c r="AC25" s="4">
        <v>0.66645202833226014</v>
      </c>
      <c r="AD25" s="4">
        <v>0.6386010362694301</v>
      </c>
      <c r="AE25" s="4">
        <v>0.25210084033613456</v>
      </c>
      <c r="AF25" s="7">
        <f t="shared" si="0"/>
        <v>12</v>
      </c>
      <c r="AG25" s="7">
        <f t="shared" si="1"/>
        <v>6</v>
      </c>
      <c r="AH25" s="7">
        <f t="shared" si="2"/>
        <v>5</v>
      </c>
    </row>
    <row r="26" spans="1:34" x14ac:dyDescent="0.2">
      <c r="A26" s="3" t="s">
        <v>22</v>
      </c>
      <c r="B26" s="4">
        <v>4.2071197411003181E-2</v>
      </c>
      <c r="C26" s="4">
        <v>0</v>
      </c>
      <c r="D26" s="4">
        <v>0</v>
      </c>
      <c r="E26" s="4">
        <v>7.1428571428571175E-3</v>
      </c>
      <c r="F26" s="4">
        <v>0.4267515923566878</v>
      </c>
      <c r="G26" s="4">
        <v>0.47038327526132406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5.4347826086956541E-2</v>
      </c>
      <c r="P26" s="4">
        <v>0.55219206680584554</v>
      </c>
      <c r="Q26" s="4">
        <v>0.49601820250284412</v>
      </c>
      <c r="R26" s="4">
        <v>0.41349693251533737</v>
      </c>
      <c r="S26" s="4">
        <v>0</v>
      </c>
      <c r="T26" s="4">
        <v>0</v>
      </c>
      <c r="U26" s="4">
        <v>0</v>
      </c>
      <c r="V26" s="4">
        <v>0.63294797687861282</v>
      </c>
      <c r="W26" s="4"/>
      <c r="X26" s="4">
        <v>0</v>
      </c>
      <c r="Y26" s="4">
        <v>0</v>
      </c>
      <c r="Z26" s="4">
        <v>0.24925373134328355</v>
      </c>
      <c r="AA26" s="4">
        <v>0.20376175548589348</v>
      </c>
      <c r="AB26" s="4">
        <v>0.22435897435897434</v>
      </c>
      <c r="AC26" s="4">
        <v>0.28650137741046833</v>
      </c>
      <c r="AD26" s="4">
        <v>0.60312944523470846</v>
      </c>
      <c r="AE26" s="4">
        <v>7.0496083550913857E-2</v>
      </c>
      <c r="AF26" s="7">
        <f t="shared" si="0"/>
        <v>15</v>
      </c>
      <c r="AG26" s="7">
        <f t="shared" si="1"/>
        <v>7</v>
      </c>
      <c r="AH26" s="7">
        <f t="shared" si="2"/>
        <v>3</v>
      </c>
    </row>
    <row r="27" spans="1:34" x14ac:dyDescent="0.2">
      <c r="A27" s="3" t="s">
        <v>26</v>
      </c>
      <c r="B27" s="4">
        <v>0</v>
      </c>
      <c r="C27" s="4">
        <v>0</v>
      </c>
      <c r="D27" s="4">
        <v>0</v>
      </c>
      <c r="E27" s="4">
        <v>0</v>
      </c>
      <c r="F27" s="4">
        <v>0.59152798789712557</v>
      </c>
      <c r="G27" s="4">
        <v>0.66556655665566555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0.6223591549295775</v>
      </c>
      <c r="Q27" s="4">
        <v>0.27495908346972187</v>
      </c>
      <c r="R27" s="4">
        <v>0.57130044843049321</v>
      </c>
      <c r="S27" s="4">
        <v>0</v>
      </c>
      <c r="T27" s="4">
        <v>0</v>
      </c>
      <c r="U27" s="4">
        <v>2.8697571743929284E-2</v>
      </c>
      <c r="V27" s="4">
        <v>0.19957983193277307</v>
      </c>
      <c r="W27" s="4">
        <v>0.72454617205998417</v>
      </c>
      <c r="X27" s="4">
        <v>0</v>
      </c>
      <c r="Y27" s="4">
        <v>0</v>
      </c>
      <c r="Z27" s="4">
        <v>0</v>
      </c>
      <c r="AA27" s="4"/>
      <c r="AB27" s="4">
        <v>0</v>
      </c>
      <c r="AC27" s="4">
        <v>4.2513863216266157E-2</v>
      </c>
      <c r="AD27" s="4">
        <v>0.46857142857142864</v>
      </c>
      <c r="AE27" s="4">
        <v>0.4285714285714286</v>
      </c>
      <c r="AF27" s="7">
        <f t="shared" si="0"/>
        <v>11</v>
      </c>
      <c r="AG27" s="7">
        <f t="shared" si="1"/>
        <v>7</v>
      </c>
      <c r="AH27" s="7">
        <f t="shared" si="2"/>
        <v>5</v>
      </c>
    </row>
    <row r="28" spans="1:34" x14ac:dyDescent="0.2">
      <c r="A28" s="3" t="s">
        <v>4</v>
      </c>
      <c r="B28" s="4">
        <v>0.16147308781869674</v>
      </c>
      <c r="C28" s="4">
        <v>0</v>
      </c>
      <c r="D28" s="4">
        <v>0</v>
      </c>
      <c r="E28" s="4"/>
      <c r="F28" s="4">
        <v>0.71030042918454939</v>
      </c>
      <c r="G28" s="4">
        <v>0.65375854214122997</v>
      </c>
      <c r="H28" s="4">
        <v>0</v>
      </c>
      <c r="I28" s="4">
        <v>0</v>
      </c>
      <c r="J28" s="4">
        <v>0</v>
      </c>
      <c r="K28" s="4">
        <v>0</v>
      </c>
      <c r="L28" s="4">
        <v>6.6757493188011052E-2</v>
      </c>
      <c r="M28" s="4">
        <v>0</v>
      </c>
      <c r="N28" s="4">
        <v>0</v>
      </c>
      <c r="O28" s="4">
        <v>0.41844919786096257</v>
      </c>
      <c r="P28" s="4">
        <v>0.18595825426944979</v>
      </c>
      <c r="Q28" s="4">
        <v>0.18114602587800377</v>
      </c>
      <c r="R28" s="4">
        <v>1.2396694214876103E-2</v>
      </c>
      <c r="S28" s="4">
        <v>0</v>
      </c>
      <c r="T28" s="4">
        <v>0</v>
      </c>
      <c r="U28" s="4">
        <v>0</v>
      </c>
      <c r="V28" s="4">
        <v>0.56055363321799301</v>
      </c>
      <c r="W28" s="4">
        <v>0.29919678714859432</v>
      </c>
      <c r="X28" s="4">
        <v>0</v>
      </c>
      <c r="Y28" s="4">
        <v>0</v>
      </c>
      <c r="Z28" s="4">
        <v>0.6296023564064801</v>
      </c>
      <c r="AA28" s="4">
        <v>0</v>
      </c>
      <c r="AB28" s="4">
        <v>0.54296506137865908</v>
      </c>
      <c r="AC28" s="4">
        <v>0.5908372827804107</v>
      </c>
      <c r="AD28" s="4">
        <v>0.55072463768115942</v>
      </c>
      <c r="AE28" s="4">
        <v>9.644670050761428E-2</v>
      </c>
      <c r="AF28" s="7">
        <f t="shared" si="0"/>
        <v>15</v>
      </c>
      <c r="AG28" s="7">
        <f t="shared" si="1"/>
        <v>8</v>
      </c>
      <c r="AH28" s="7">
        <f t="shared" si="2"/>
        <v>7</v>
      </c>
    </row>
    <row r="29" spans="1:34" x14ac:dyDescent="0.2">
      <c r="A29" s="3" t="s">
        <v>23</v>
      </c>
      <c r="B29" s="4">
        <v>1.3333333333333197E-2</v>
      </c>
      <c r="C29" s="4">
        <v>0</v>
      </c>
      <c r="D29" s="4">
        <v>0.21669106881405564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0.14160401002506273</v>
      </c>
      <c r="M29" s="4">
        <v>0.61538461538461542</v>
      </c>
      <c r="N29" s="4">
        <v>0.44306930693069302</v>
      </c>
      <c r="O29" s="4">
        <v>0.16346153846153855</v>
      </c>
      <c r="P29" s="4">
        <v>0</v>
      </c>
      <c r="Q29" s="4">
        <v>0</v>
      </c>
      <c r="R29" s="4">
        <v>0</v>
      </c>
      <c r="S29" s="4">
        <v>0.64246153846153853</v>
      </c>
      <c r="T29" s="4">
        <v>0.72561082791351739</v>
      </c>
      <c r="U29" s="4">
        <v>0.83594332587621178</v>
      </c>
      <c r="V29" s="4">
        <v>0.42272727272727273</v>
      </c>
      <c r="W29" s="4">
        <v>0.30891089108910885</v>
      </c>
      <c r="X29" s="4"/>
      <c r="Y29" s="4">
        <v>0.53757225433526012</v>
      </c>
      <c r="Z29" s="4">
        <v>0.11908931698774072</v>
      </c>
      <c r="AA29" s="4">
        <v>0</v>
      </c>
      <c r="AB29" s="4">
        <v>0.14184397163120566</v>
      </c>
      <c r="AC29" s="4">
        <v>7.5000000000000067E-2</v>
      </c>
      <c r="AD29" s="4">
        <v>0</v>
      </c>
      <c r="AE29" s="4">
        <v>0</v>
      </c>
      <c r="AF29" s="7">
        <f t="shared" si="0"/>
        <v>15</v>
      </c>
      <c r="AG29" s="7">
        <f t="shared" si="1"/>
        <v>8</v>
      </c>
      <c r="AH29" s="7">
        <f t="shared" si="2"/>
        <v>5</v>
      </c>
    </row>
    <row r="30" spans="1:34" x14ac:dyDescent="0.2">
      <c r="A30" s="3" t="s">
        <v>24</v>
      </c>
      <c r="B30" s="4">
        <v>1.9867549668874052E-2</v>
      </c>
      <c r="C30" s="4">
        <v>0</v>
      </c>
      <c r="D30" s="4">
        <v>0</v>
      </c>
      <c r="E30" s="4">
        <v>0</v>
      </c>
      <c r="F30" s="4">
        <v>3.6900369003689537E-3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7.5573549257759942E-2</v>
      </c>
      <c r="M30" s="4">
        <v>0.24772036474164139</v>
      </c>
      <c r="N30" s="4">
        <v>0.35805991440798857</v>
      </c>
      <c r="O30" s="4">
        <v>0.19741697416974169</v>
      </c>
      <c r="P30" s="4">
        <v>0.13508064516129037</v>
      </c>
      <c r="Q30" s="4">
        <v>0</v>
      </c>
      <c r="R30" s="4">
        <v>0</v>
      </c>
      <c r="S30" s="4">
        <v>0.46664626682986532</v>
      </c>
      <c r="T30" s="4">
        <v>0.5863804981452041</v>
      </c>
      <c r="U30" s="4">
        <v>0.72636815920398012</v>
      </c>
      <c r="V30" s="4">
        <v>0.6367969494756911</v>
      </c>
      <c r="W30" s="4">
        <v>0.52517006802721089</v>
      </c>
      <c r="X30" s="4">
        <v>0.67563372995344029</v>
      </c>
      <c r="Y30" s="4"/>
      <c r="Z30" s="4">
        <v>0.39832535885167464</v>
      </c>
      <c r="AA30" s="4">
        <v>0</v>
      </c>
      <c r="AB30" s="4">
        <v>0.27436281859070466</v>
      </c>
      <c r="AC30" s="4">
        <v>0.25252525252525249</v>
      </c>
      <c r="AD30" s="4">
        <v>0</v>
      </c>
      <c r="AE30" s="4">
        <v>0</v>
      </c>
      <c r="AF30" s="7">
        <f t="shared" si="0"/>
        <v>16</v>
      </c>
      <c r="AG30" s="7">
        <f t="shared" si="1"/>
        <v>8</v>
      </c>
      <c r="AH30" s="7">
        <f t="shared" si="2"/>
        <v>5</v>
      </c>
    </row>
    <row r="31" spans="1:34" x14ac:dyDescent="0.2">
      <c r="A31" s="3" t="s">
        <v>25</v>
      </c>
      <c r="B31" s="4">
        <v>0</v>
      </c>
      <c r="C31" s="4">
        <v>0</v>
      </c>
      <c r="D31" s="4">
        <v>0</v>
      </c>
      <c r="E31" s="4">
        <v>0.47148288973384034</v>
      </c>
      <c r="F31" s="4">
        <v>0.34624697336561749</v>
      </c>
      <c r="G31" s="4">
        <v>0.24938271604938267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6.6225165562913135E-3</v>
      </c>
      <c r="O31" s="4">
        <v>0.51505016722408026</v>
      </c>
      <c r="P31" s="4">
        <v>0.54936974789915971</v>
      </c>
      <c r="Q31" s="4">
        <v>0.27377049180327861</v>
      </c>
      <c r="R31" s="4">
        <v>0.15097690941385433</v>
      </c>
      <c r="S31" s="4">
        <v>0.11702127659574479</v>
      </c>
      <c r="T31" s="4">
        <v>0.27964928472542694</v>
      </c>
      <c r="U31" s="4">
        <v>0.45205479452054786</v>
      </c>
      <c r="V31" s="4">
        <v>0.9033240294341538</v>
      </c>
      <c r="W31" s="4">
        <v>0.83714419038730747</v>
      </c>
      <c r="X31" s="4">
        <v>3.834355828220859E-2</v>
      </c>
      <c r="Y31" s="4">
        <v>0</v>
      </c>
      <c r="Z31" s="4"/>
      <c r="AA31" s="4">
        <v>0.47682801235839345</v>
      </c>
      <c r="AB31" s="4">
        <v>0.64041604754829118</v>
      </c>
      <c r="AC31" s="4">
        <v>0.77300613496932513</v>
      </c>
      <c r="AD31" s="4">
        <v>0.55854430379746833</v>
      </c>
      <c r="AE31" s="4">
        <v>6.0686015831134643E-2</v>
      </c>
      <c r="AF31" s="7">
        <f t="shared" si="0"/>
        <v>19</v>
      </c>
      <c r="AG31" s="7">
        <f t="shared" si="1"/>
        <v>11</v>
      </c>
      <c r="AH31" s="7">
        <f t="shared" si="2"/>
        <v>7</v>
      </c>
    </row>
    <row r="32" spans="1:34" x14ac:dyDescent="0.2">
      <c r="A32" t="s">
        <v>31</v>
      </c>
      <c r="B32">
        <f t="shared" ref="B32:AE32" si="3">COUNTIF(B2:B31,"&gt; 0")</f>
        <v>19</v>
      </c>
      <c r="C32">
        <f t="shared" si="3"/>
        <v>2</v>
      </c>
      <c r="D32">
        <f t="shared" si="3"/>
        <v>3</v>
      </c>
      <c r="E32">
        <f t="shared" si="3"/>
        <v>6</v>
      </c>
      <c r="F32">
        <f t="shared" si="3"/>
        <v>17</v>
      </c>
      <c r="G32">
        <f t="shared" si="3"/>
        <v>15</v>
      </c>
      <c r="H32">
        <f t="shared" si="3"/>
        <v>7</v>
      </c>
      <c r="I32">
        <f t="shared" si="3"/>
        <v>11</v>
      </c>
      <c r="J32">
        <f t="shared" si="3"/>
        <v>10</v>
      </c>
      <c r="K32">
        <f t="shared" si="3"/>
        <v>5</v>
      </c>
      <c r="L32">
        <f t="shared" si="3"/>
        <v>20</v>
      </c>
      <c r="M32">
        <f t="shared" si="3"/>
        <v>10</v>
      </c>
      <c r="N32">
        <f t="shared" si="3"/>
        <v>8</v>
      </c>
      <c r="O32">
        <f t="shared" si="3"/>
        <v>12</v>
      </c>
      <c r="P32">
        <f t="shared" si="3"/>
        <v>12</v>
      </c>
      <c r="Q32">
        <f t="shared" si="3"/>
        <v>12</v>
      </c>
      <c r="R32">
        <f t="shared" si="3"/>
        <v>12</v>
      </c>
      <c r="S32">
        <f t="shared" si="3"/>
        <v>7</v>
      </c>
      <c r="T32">
        <f t="shared" si="3"/>
        <v>9</v>
      </c>
      <c r="U32">
        <f t="shared" si="3"/>
        <v>10</v>
      </c>
      <c r="V32">
        <f t="shared" si="3"/>
        <v>17</v>
      </c>
      <c r="W32">
        <f t="shared" si="3"/>
        <v>13</v>
      </c>
      <c r="X32">
        <f t="shared" si="3"/>
        <v>4</v>
      </c>
      <c r="Y32">
        <f t="shared" si="3"/>
        <v>3</v>
      </c>
      <c r="Z32">
        <f t="shared" si="3"/>
        <v>9</v>
      </c>
      <c r="AA32">
        <f t="shared" si="3"/>
        <v>3</v>
      </c>
      <c r="AB32">
        <f t="shared" si="3"/>
        <v>12</v>
      </c>
      <c r="AC32">
        <f t="shared" si="3"/>
        <v>13</v>
      </c>
      <c r="AD32">
        <f t="shared" si="3"/>
        <v>13</v>
      </c>
      <c r="AE32">
        <f t="shared" si="3"/>
        <v>11</v>
      </c>
    </row>
    <row r="33" spans="1:31" x14ac:dyDescent="0.2">
      <c r="A33" t="s">
        <v>32</v>
      </c>
      <c r="B33">
        <f t="shared" ref="B33:AE33" si="4">COUNTIF(B2:B31,"&gt; 0.3")</f>
        <v>0</v>
      </c>
      <c r="C33">
        <f t="shared" si="4"/>
        <v>0</v>
      </c>
      <c r="D33">
        <f t="shared" si="4"/>
        <v>0</v>
      </c>
      <c r="E33">
        <f t="shared" si="4"/>
        <v>3</v>
      </c>
      <c r="F33">
        <f t="shared" si="4"/>
        <v>7</v>
      </c>
      <c r="G33">
        <f t="shared" si="4"/>
        <v>8</v>
      </c>
      <c r="H33">
        <f t="shared" si="4"/>
        <v>2</v>
      </c>
      <c r="I33">
        <f t="shared" si="4"/>
        <v>3</v>
      </c>
      <c r="J33">
        <f t="shared" si="4"/>
        <v>3</v>
      </c>
      <c r="K33">
        <f t="shared" si="4"/>
        <v>2</v>
      </c>
      <c r="L33">
        <f t="shared" si="4"/>
        <v>1</v>
      </c>
      <c r="M33">
        <f t="shared" si="4"/>
        <v>3</v>
      </c>
      <c r="N33">
        <f t="shared" si="4"/>
        <v>3</v>
      </c>
      <c r="O33">
        <f t="shared" si="4"/>
        <v>4</v>
      </c>
      <c r="P33">
        <f t="shared" si="4"/>
        <v>4</v>
      </c>
      <c r="Q33">
        <f t="shared" si="4"/>
        <v>5</v>
      </c>
      <c r="R33">
        <f t="shared" si="4"/>
        <v>4</v>
      </c>
      <c r="S33">
        <f t="shared" si="4"/>
        <v>4</v>
      </c>
      <c r="T33">
        <f t="shared" si="4"/>
        <v>5</v>
      </c>
      <c r="U33">
        <f t="shared" si="4"/>
        <v>7</v>
      </c>
      <c r="V33">
        <f t="shared" si="4"/>
        <v>8</v>
      </c>
      <c r="W33">
        <f t="shared" si="4"/>
        <v>6</v>
      </c>
      <c r="X33">
        <f t="shared" si="4"/>
        <v>2</v>
      </c>
      <c r="Y33">
        <f t="shared" si="4"/>
        <v>2</v>
      </c>
      <c r="Z33">
        <f t="shared" si="4"/>
        <v>4</v>
      </c>
      <c r="AA33">
        <f t="shared" si="4"/>
        <v>1</v>
      </c>
      <c r="AB33">
        <f t="shared" si="4"/>
        <v>3</v>
      </c>
      <c r="AC33">
        <f t="shared" si="4"/>
        <v>3</v>
      </c>
      <c r="AD33">
        <f t="shared" si="4"/>
        <v>9</v>
      </c>
      <c r="AE33">
        <f t="shared" si="4"/>
        <v>2</v>
      </c>
    </row>
    <row r="34" spans="1:31" x14ac:dyDescent="0.2">
      <c r="A34" t="s">
        <v>33</v>
      </c>
      <c r="B34">
        <f t="shared" ref="B34:AE34" si="5">COUNTIF(B2:B31,"&gt; 0.5")</f>
        <v>0</v>
      </c>
      <c r="C34">
        <f t="shared" si="5"/>
        <v>0</v>
      </c>
      <c r="D34">
        <f t="shared" si="5"/>
        <v>0</v>
      </c>
      <c r="E34">
        <f t="shared" si="5"/>
        <v>0</v>
      </c>
      <c r="F34">
        <f t="shared" si="5"/>
        <v>4</v>
      </c>
      <c r="G34">
        <f t="shared" si="5"/>
        <v>6</v>
      </c>
      <c r="H34">
        <f t="shared" si="5"/>
        <v>1</v>
      </c>
      <c r="I34">
        <f t="shared" si="5"/>
        <v>1</v>
      </c>
      <c r="J34">
        <f t="shared" si="5"/>
        <v>2</v>
      </c>
      <c r="K34">
        <f t="shared" si="5"/>
        <v>0</v>
      </c>
      <c r="L34">
        <f t="shared" si="5"/>
        <v>0</v>
      </c>
      <c r="M34">
        <f t="shared" si="5"/>
        <v>1</v>
      </c>
      <c r="N34">
        <f t="shared" si="5"/>
        <v>0</v>
      </c>
      <c r="O34">
        <f t="shared" si="5"/>
        <v>2</v>
      </c>
      <c r="P34">
        <f t="shared" si="5"/>
        <v>3</v>
      </c>
      <c r="Q34">
        <f t="shared" si="5"/>
        <v>2</v>
      </c>
      <c r="R34">
        <f t="shared" si="5"/>
        <v>3</v>
      </c>
      <c r="S34">
        <f t="shared" si="5"/>
        <v>2</v>
      </c>
      <c r="T34">
        <f t="shared" si="5"/>
        <v>3</v>
      </c>
      <c r="U34">
        <f t="shared" si="5"/>
        <v>4</v>
      </c>
      <c r="V34">
        <f t="shared" si="5"/>
        <v>5</v>
      </c>
      <c r="W34">
        <f t="shared" si="5"/>
        <v>4</v>
      </c>
      <c r="X34">
        <f t="shared" si="5"/>
        <v>2</v>
      </c>
      <c r="Y34">
        <f t="shared" si="5"/>
        <v>2</v>
      </c>
      <c r="Z34">
        <f t="shared" si="5"/>
        <v>3</v>
      </c>
      <c r="AA34">
        <f t="shared" si="5"/>
        <v>0</v>
      </c>
      <c r="AB34">
        <f t="shared" si="5"/>
        <v>3</v>
      </c>
      <c r="AC34">
        <f t="shared" si="5"/>
        <v>3</v>
      </c>
      <c r="AD34">
        <f t="shared" si="5"/>
        <v>7</v>
      </c>
      <c r="AE34">
        <f t="shared" si="5"/>
        <v>0</v>
      </c>
    </row>
  </sheetData>
  <autoFilter ref="A1:AH34" xr:uid="{22F48E5A-0CFA-144E-9821-154CAAAC00C9}">
    <sortState ref="A2:AH34">
      <sortCondition ref="AG1:AG34"/>
    </sortState>
  </autoFilter>
  <conditionalFormatting sqref="B2:AE31">
    <cfRule type="expression" dxfId="1" priority="4">
      <formula>ISERROR(B2)</formula>
    </cfRule>
  </conditionalFormatting>
  <conditionalFormatting sqref="B2:AE31">
    <cfRule type="expression" dxfId="0" priority="5">
      <formula>ISBLANK(B2)</formula>
    </cfRule>
    <cfRule type="colorScale" priority="6">
      <colorScale>
        <cfvo type="min"/>
        <cfvo type="percent" val="70"/>
        <cfvo type="percent" val="100"/>
        <color theme="0"/>
        <color rgb="FFFFD0CF"/>
        <color rgb="FFFF0000"/>
      </colorScale>
    </cfRule>
  </conditionalFormatting>
  <conditionalFormatting sqref="AF2:AH3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2:AE3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Perpetrators and victims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Johnston</dc:creator>
  <cp:lastModifiedBy>Laura Johnston</cp:lastModifiedBy>
  <cp:lastPrinted>2019-12-10T20:42:03Z</cp:lastPrinted>
  <dcterms:created xsi:type="dcterms:W3CDTF">2019-12-10T20:27:40Z</dcterms:created>
  <dcterms:modified xsi:type="dcterms:W3CDTF">2019-12-16T20:24:09Z</dcterms:modified>
</cp:coreProperties>
</file>